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  <sheet state="visible" name="Plan2" sheetId="2" r:id="rId5"/>
    <sheet state="visible" name="Plan3" sheetId="3" r:id="rId6"/>
  </sheets>
  <definedNames/>
  <calcPr/>
</workbook>
</file>

<file path=xl/sharedStrings.xml><?xml version="1.0" encoding="utf-8"?>
<sst xmlns="http://schemas.openxmlformats.org/spreadsheetml/2006/main" count="45" uniqueCount="43">
  <si>
    <t>CÁLCULO DA COMPOSIÇÃO DO BDI E DO VALOR DA OBRA DA REFORMA DO SPDA DO POLO DE INOVAÇÃO - RE</t>
  </si>
  <si>
    <t>ETAPA DA OBRA</t>
  </si>
  <si>
    <t>MÃO-DE-OBRA (R$)</t>
  </si>
  <si>
    <t>MATERIAL (R$)</t>
  </si>
  <si>
    <t>TOTAL  PARCIAL SEM BDI (R$)</t>
  </si>
  <si>
    <t>TOTAL DO  BDI (R$)</t>
  </si>
  <si>
    <t>%M.O.</t>
  </si>
  <si>
    <t>%MAT.</t>
  </si>
  <si>
    <t>VALOR PARCIAL COM BDI (R$)</t>
  </si>
  <si>
    <t>REFORMA DO SPDA DO POLO DE INOVAÇÃO - RE</t>
  </si>
  <si>
    <t>23,15</t>
  </si>
  <si>
    <t>76,85</t>
  </si>
  <si>
    <t>TOTAL PARCIAL DA OBRA (R$)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</si>
  <si>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</si>
  <si>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</si>
  <si>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</si>
  <si>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</si>
  <si>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</si>
  <si>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</si>
  <si>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João Pessoa (%ISS)</t>
  </si>
  <si>
    <t>Fórmula do ISS proporcional: %ISSp = (VMO/VT) x %ISS</t>
  </si>
  <si>
    <t>%ISSp:</t>
  </si>
  <si>
    <t>INSTITUTO FEDERAL DA PARAÍBA</t>
  </si>
  <si>
    <t>OBRA: REFORMA DO SPDA DO POLO DE INOVAÇÃO - RE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</si>
  <si>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</si>
  <si>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</si>
  <si>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</si>
  <si>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</si>
  <si>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</si>
  <si>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</si>
  <si>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</si>
  <si>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</si>
  <si>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</si>
  <si>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</si>
  <si>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</si>
  <si>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</si>
  <si>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</si>
  <si>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</si>
  <si>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</si>
  <si>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</si>
  <si>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</si>
  <si>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rFont val="Arial"/>
        <b/>
        <sz val="10.0"/>
      </rPr>
      <t xml:space="preserve">Obs1: </t>
    </r>
    <r>
      <rPr>
        <rFont val="Arial"/>
        <b val="0"/>
        <sz val="10.0"/>
      </rPr>
      <t>Os índices obedecem ao Ácordão nº 2.622/2013 - TCU - Plenário</t>
    </r>
  </si>
  <si>
    <r>
      <rPr>
        <rFont val="Arial"/>
        <b/>
        <sz val="10.0"/>
      </rPr>
      <t xml:space="preserve">Obs2: </t>
    </r>
    <r>
      <rPr>
        <rFont val="Arial"/>
        <b val="0"/>
        <sz val="10.0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</si>
</sst>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R$&quot;\ #,##0.00"/>
    <numFmt numFmtId="165" formatCode="_(* #,##0.00_);_(* \(#,##0.00\);_(* &quot;-&quot;??_);_(@_)"/>
  </numFmts>
  <fonts count="9">
    <font>
      <sz val="11.0"/>
      <color rgb="FF000000"/>
      <name val="Arial"/>
      <scheme val="minor"/>
    </font>
    <font>
      <b/>
      <sz val="14.0"/>
      <name val="Calibri"/>
    </font>
    <font/>
    <font>
      <b/>
      <sz val="11.0"/>
      <name val="Calibri"/>
    </font>
    <font>
      <sz val="11.0"/>
      <name val="Calibri"/>
    </font>
    <font>
      <b/>
      <sz val="10.0"/>
      <name val="Arial"/>
    </font>
    <font>
      <b/>
      <sz val="14.0"/>
      <name val="Arial"/>
    </font>
    <font>
      <b/>
      <sz val="12.0"/>
      <name val="Arial"/>
    </font>
    <font>
      <sz val="10.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</fills>
  <borders count="3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right style="thick">
        <color rgb="FF000000"/>
      </right>
      <top style="medium">
        <color rgb="FF000000"/>
      </top>
      <bottom style="medium">
        <color rgb="FF000000"/>
      </bottom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/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horizontal="center" vertical="center"/>
    </xf>
    <xf borderId="5" fillId="2" fontId="3" numFmtId="0" xfId="0" applyAlignment="1" applyBorder="1" applyFont="1">
      <alignment horizontal="center" vertical="center"/>
    </xf>
    <xf borderId="6" fillId="2" fontId="3" numFmtId="0" xfId="0" applyAlignment="1" applyBorder="1" applyFont="1">
      <alignment horizontal="center" vertical="center"/>
    </xf>
    <xf borderId="7" fillId="2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6" fillId="3" fontId="5" numFmtId="4" xfId="0" applyAlignment="1" applyBorder="1" applyFill="1" applyFont="1" applyNumberFormat="1">
      <alignment horizontal="right" shrinkToFit="0" vertical="top" wrapText="1"/>
    </xf>
    <xf borderId="8" fillId="3" fontId="5" numFmtId="4" xfId="0" applyAlignment="1" applyBorder="1" applyFont="1" applyNumberFormat="1">
      <alignment horizontal="right" shrinkToFit="0" vertical="top" wrapText="1"/>
    </xf>
    <xf borderId="5" fillId="0" fontId="4" numFmtId="4" xfId="0" applyAlignment="1" applyBorder="1" applyFont="1" applyNumberFormat="1">
      <alignment horizontal="center"/>
    </xf>
    <xf borderId="5" fillId="0" fontId="4" numFmtId="4" xfId="0" applyAlignment="1" applyBorder="1" applyFont="1" applyNumberFormat="1">
      <alignment horizontal="right"/>
    </xf>
    <xf borderId="7" fillId="0" fontId="4" numFmtId="4" xfId="0" applyAlignment="1" applyBorder="1" applyFont="1" applyNumberFormat="1">
      <alignment horizontal="center"/>
    </xf>
    <xf borderId="0" fillId="0" fontId="4" numFmtId="2" xfId="0" applyFont="1" applyNumberFormat="1"/>
    <xf borderId="9" fillId="0" fontId="4" numFmtId="0" xfId="0" applyAlignment="1" applyBorder="1" applyFont="1">
      <alignment horizontal="right"/>
    </xf>
    <xf borderId="10" fillId="0" fontId="2" numFmtId="0" xfId="0" applyBorder="1" applyFont="1"/>
    <xf borderId="11" fillId="0" fontId="2" numFmtId="0" xfId="0" applyBorder="1" applyFont="1"/>
    <xf borderId="12" fillId="0" fontId="4" numFmtId="4" xfId="0" applyAlignment="1" applyBorder="1" applyFont="1" applyNumberFormat="1">
      <alignment horizontal="center"/>
    </xf>
    <xf borderId="13" fillId="0" fontId="4" numFmtId="0" xfId="0" applyAlignment="1" applyBorder="1" applyFont="1">
      <alignment horizontal="right"/>
    </xf>
    <xf borderId="14" fillId="0" fontId="2" numFmtId="0" xfId="0" applyBorder="1" applyFont="1"/>
    <xf borderId="15" fillId="0" fontId="2" numFmtId="0" xfId="0" applyBorder="1" applyFont="1"/>
    <xf borderId="16" fillId="0" fontId="4" numFmtId="4" xfId="0" applyAlignment="1" applyBorder="1" applyFont="1" applyNumberFormat="1">
      <alignment horizontal="center"/>
    </xf>
    <xf borderId="1" fillId="0" fontId="3" numFmtId="0" xfId="0" applyAlignment="1" applyBorder="1" applyFont="1">
      <alignment horizontal="right"/>
    </xf>
    <xf borderId="17" fillId="0" fontId="2" numFmtId="0" xfId="0" applyBorder="1" applyFont="1"/>
    <xf borderId="18" fillId="4" fontId="3" numFmtId="4" xfId="0" applyBorder="1" applyFill="1" applyFont="1" applyNumberFormat="1"/>
    <xf borderId="0" fillId="0" fontId="3" numFmtId="0" xfId="0" applyAlignment="1" applyFont="1">
      <alignment horizontal="right"/>
    </xf>
    <xf borderId="0" fillId="0" fontId="4" numFmtId="2" xfId="0" applyAlignment="1" applyFont="1" applyNumberFormat="1">
      <alignment horizontal="center"/>
    </xf>
    <xf borderId="19" fillId="2" fontId="3" numFmtId="2" xfId="0" applyAlignment="1" applyBorder="1" applyFont="1" applyNumberFormat="1">
      <alignment horizontal="center" vertical="center"/>
    </xf>
    <xf borderId="20" fillId="2" fontId="3" numFmtId="2" xfId="0" applyAlignment="1" applyBorder="1" applyFont="1" applyNumberFormat="1">
      <alignment horizontal="center" vertical="center"/>
    </xf>
    <xf borderId="21" fillId="0" fontId="6" numFmtId="0" xfId="0" applyAlignment="1" applyBorder="1" applyFont="1">
      <alignment horizontal="center" shrinkToFit="0" wrapText="1"/>
    </xf>
    <xf borderId="22" fillId="0" fontId="2" numFmtId="0" xfId="0" applyBorder="1" applyFont="1"/>
    <xf borderId="0" fillId="0" fontId="6" numFmtId="0" xfId="0" applyAlignment="1" applyFont="1">
      <alignment horizontal="center" shrinkToFit="0" wrapText="1"/>
    </xf>
    <xf borderId="23" fillId="0" fontId="4" numFmtId="2" xfId="0" applyAlignment="1" applyBorder="1" applyFont="1" applyNumberFormat="1">
      <alignment horizontal="right" vertical="center"/>
    </xf>
    <xf borderId="24" fillId="0" fontId="4" numFmtId="164" xfId="0" applyAlignment="1" applyBorder="1" applyFont="1" applyNumberFormat="1">
      <alignment horizontal="right" vertical="center"/>
    </xf>
    <xf borderId="25" fillId="0" fontId="2" numFmtId="0" xfId="0" applyBorder="1" applyFont="1"/>
    <xf borderId="26" fillId="0" fontId="2" numFmtId="0" xfId="0" applyBorder="1" applyFont="1"/>
    <xf borderId="24" fillId="0" fontId="4" numFmtId="10" xfId="0" applyAlignment="1" applyBorder="1" applyFont="1" applyNumberFormat="1">
      <alignment horizontal="right" vertical="center"/>
    </xf>
    <xf borderId="27" fillId="0" fontId="4" numFmtId="2" xfId="0" applyAlignment="1" applyBorder="1" applyFont="1" applyNumberFormat="1">
      <alignment horizontal="center" vertical="center"/>
    </xf>
    <xf borderId="28" fillId="0" fontId="2" numFmtId="0" xfId="0" applyBorder="1" applyFont="1"/>
    <xf borderId="29" fillId="0" fontId="3" numFmtId="2" xfId="0" applyAlignment="1" applyBorder="1" applyFont="1" applyNumberFormat="1">
      <alignment horizontal="right" vertical="center"/>
    </xf>
    <xf borderId="30" fillId="0" fontId="3" numFmtId="10" xfId="0" applyAlignment="1" applyBorder="1" applyFont="1" applyNumberFormat="1">
      <alignment horizontal="right" vertical="center"/>
    </xf>
    <xf borderId="9" fillId="0" fontId="2" numFmtId="0" xfId="0" applyBorder="1" applyFont="1"/>
    <xf borderId="31" fillId="0" fontId="2" numFmtId="0" xfId="0" applyBorder="1" applyFont="1"/>
    <xf borderId="27" fillId="0" fontId="7" numFmtId="0" xfId="0" applyAlignment="1" applyBorder="1" applyFont="1">
      <alignment horizontal="center" shrinkToFit="0" vertical="top" wrapText="1"/>
    </xf>
    <xf borderId="0" fillId="0" fontId="7" numFmtId="0" xfId="0" applyAlignment="1" applyFont="1">
      <alignment horizontal="center" shrinkToFit="0" vertical="top" wrapText="1"/>
    </xf>
    <xf borderId="0" fillId="0" fontId="4" numFmtId="0" xfId="0" applyFont="1"/>
    <xf borderId="13" fillId="0" fontId="5" numFmtId="0" xfId="0" applyAlignment="1" applyBorder="1" applyFont="1">
      <alignment horizontal="center" readingOrder="0" shrinkToFit="0" vertical="center" wrapText="1"/>
    </xf>
    <xf borderId="32" fillId="0" fontId="2" numFmtId="0" xfId="0" applyBorder="1" applyFont="1"/>
    <xf borderId="0" fillId="0" fontId="5" numFmtId="0" xfId="0" applyAlignment="1" applyFont="1">
      <alignment horizontal="center" shrinkToFit="0" vertical="center" wrapText="1"/>
    </xf>
    <xf borderId="33" fillId="0" fontId="2" numFmtId="0" xfId="0" applyBorder="1" applyFont="1"/>
    <xf borderId="34" fillId="0" fontId="2" numFmtId="0" xfId="0" applyBorder="1" applyFont="1"/>
    <xf borderId="1" fillId="5" fontId="5" numFmtId="0" xfId="0" applyAlignment="1" applyBorder="1" applyFill="1" applyFont="1">
      <alignment horizontal="left" shrinkToFit="0" vertical="center" wrapText="1"/>
    </xf>
    <xf borderId="19" fillId="0" fontId="4" numFmtId="0" xfId="0" applyAlignment="1" applyBorder="1" applyFont="1">
      <alignment shrinkToFit="0" vertical="center" wrapText="1"/>
    </xf>
    <xf borderId="20" fillId="0" fontId="4" numFmtId="0" xfId="0" applyAlignment="1" applyBorder="1" applyFont="1">
      <alignment horizontal="center" shrinkToFit="0" vertical="center" wrapText="1"/>
    </xf>
    <xf borderId="23" fillId="0" fontId="4" numFmtId="0" xfId="0" applyAlignment="1" applyBorder="1" applyFont="1">
      <alignment shrinkToFit="0" vertical="center" wrapText="1"/>
    </xf>
    <xf borderId="35" fillId="0" fontId="8" numFmtId="10" xfId="0" applyAlignment="1" applyBorder="1" applyFont="1" applyNumberFormat="1">
      <alignment horizontal="center" shrinkToFit="0" vertical="center" wrapText="1"/>
    </xf>
    <xf borderId="29" fillId="0" fontId="4" numFmtId="0" xfId="0" applyAlignment="1" applyBorder="1" applyFont="1">
      <alignment shrinkToFit="0" vertical="center" wrapText="1"/>
    </xf>
    <xf borderId="30" fillId="0" fontId="8" numFmtId="10" xfId="0" applyAlignment="1" applyBorder="1" applyFont="1" applyNumberFormat="1">
      <alignment horizontal="center" shrinkToFit="0" vertical="center" wrapText="1"/>
    </xf>
    <xf borderId="23" fillId="0" fontId="4" numFmtId="0" xfId="0" applyAlignment="1" applyBorder="1" applyFont="1">
      <alignment horizontal="left" shrinkToFit="0" vertical="center" wrapText="1"/>
    </xf>
    <xf borderId="28" fillId="0" fontId="8" numFmtId="10" xfId="0" applyAlignment="1" applyBorder="1" applyFont="1" applyNumberFormat="1">
      <alignment horizontal="center" shrinkToFit="0" vertical="center" wrapText="1"/>
    </xf>
    <xf borderId="28" fillId="0" fontId="8" numFmtId="165" xfId="0" applyAlignment="1" applyBorder="1" applyFont="1" applyNumberFormat="1">
      <alignment horizontal="center" shrinkToFit="0" vertical="center" wrapText="1"/>
    </xf>
    <xf borderId="36" fillId="0" fontId="4" numFmtId="0" xfId="0" applyAlignment="1" applyBorder="1" applyFont="1">
      <alignment horizontal="left" shrinkToFit="0" vertical="center" wrapText="1"/>
    </xf>
    <xf borderId="16" fillId="0" fontId="8" numFmtId="10" xfId="0" applyAlignment="1" applyBorder="1" applyFont="1" applyNumberFormat="1">
      <alignment horizontal="center" shrinkToFit="0" vertical="center" wrapText="1"/>
    </xf>
    <xf borderId="21" fillId="0" fontId="4" numFmtId="0" xfId="0" applyAlignment="1" applyBorder="1" applyFont="1">
      <alignment horizontal="center" vertical="center"/>
    </xf>
    <xf borderId="37" fillId="5" fontId="5" numFmtId="0" xfId="0" applyAlignment="1" applyBorder="1" applyFont="1">
      <alignment horizontal="left" shrinkToFit="0" vertical="center" wrapText="1"/>
    </xf>
    <xf borderId="38" fillId="2" fontId="7" numFmtId="10" xfId="0" applyAlignment="1" applyBorder="1" applyFont="1" applyNumberFormat="1">
      <alignment horizontal="right" shrinkToFit="0" vertical="center" wrapText="1"/>
    </xf>
    <xf borderId="0" fillId="0" fontId="4" numFmtId="10" xfId="0" applyFont="1" applyNumberFormat="1"/>
    <xf borderId="21" fillId="0" fontId="5" numFmtId="0" xfId="0" applyAlignment="1" applyBorder="1" applyFont="1">
      <alignment horizontal="left" shrinkToFit="0" vertical="center" wrapText="1"/>
    </xf>
    <xf borderId="25" fillId="0" fontId="5" numFmtId="0" xfId="0" applyAlignment="1" applyBorder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57150</xdr:colOff>
      <xdr:row>9</xdr:row>
      <xdr:rowOff>219075</xdr:rowOff>
    </xdr:from>
    <xdr:ext cx="3152775" cy="8382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cap="flat" cmpd="sng" w="9525" algn="ctr">
          <a:solidFill>
            <a:schemeClr val="phClr">
              <a:shade val="95000"/>
              <a:satMod val="105000"/>
            </a:schemeClr>
          </a:solidFill>
          <a:prstDash val="solid"/>
        </a:ln>
        <a:ln cap="flat" cmpd="sng" w="25400" algn="ctr">
          <a:solidFill>
            <a:schemeClr val="phClr"/>
          </a:solidFill>
          <a:prstDash val="solid"/>
        </a:ln>
        <a:ln cap="flat" cmpd="sng" w="38100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rotWithShape="0" dir="5400000" dist="20000">
              <a:srgbClr val="000000">
                <a:alpha val="38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49.0"/>
    <col customWidth="1" min="3" max="3" width="18.57"/>
    <col customWidth="1" min="4" max="4" width="16.14"/>
    <col customWidth="1" min="5" max="5" width="27.14"/>
    <col customWidth="1" min="6" max="6" width="21.86"/>
    <col customWidth="1" min="7" max="8" width="10.43"/>
    <col customWidth="1" min="9" max="9" width="21.0"/>
    <col customWidth="1" min="10" max="12" width="8.71"/>
  </cols>
  <sheetData>
    <row r="2">
      <c r="B2" s="1" t="s">
        <v>0</v>
      </c>
      <c r="C2" s="2"/>
      <c r="D2" s="2"/>
      <c r="E2" s="2"/>
      <c r="F2" s="2"/>
      <c r="G2" s="2"/>
      <c r="H2" s="2"/>
      <c r="I2" s="3"/>
    </row>
    <row r="4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7" t="s">
        <v>8</v>
      </c>
    </row>
    <row r="5">
      <c r="B5" s="8" t="s">
        <v>9</v>
      </c>
      <c r="C5" s="9">
        <v>1589.47</v>
      </c>
      <c r="D5" s="10">
        <v>5276.13</v>
      </c>
      <c r="E5" s="11" t="str">
        <f>C5+D5</f>
        <v>6,865.60</v>
      </c>
      <c r="F5" s="11">
        <v>1602.72</v>
      </c>
      <c r="G5" s="12" t="s">
        <v>10</v>
      </c>
      <c r="H5" s="12" t="s">
        <v>11</v>
      </c>
      <c r="I5" s="13" t="str">
        <f>E5+F5</f>
        <v>8,468.32</v>
      </c>
      <c r="K5" s="14"/>
    </row>
    <row r="6">
      <c r="B6" s="15" t="s">
        <v>12</v>
      </c>
      <c r="C6" s="16"/>
      <c r="D6" s="16"/>
      <c r="E6" s="16"/>
      <c r="F6" s="16"/>
      <c r="G6" s="16"/>
      <c r="H6" s="17"/>
      <c r="I6" s="18" t="str">
        <f>E5</f>
        <v>6,865.60</v>
      </c>
    </row>
    <row r="7">
      <c r="B7" s="19" t="s">
        <v>13</v>
      </c>
      <c r="C7" s="20"/>
      <c r="D7" s="20"/>
      <c r="E7" s="20"/>
      <c r="F7" s="20"/>
      <c r="G7" s="20"/>
      <c r="H7" s="21"/>
      <c r="I7" s="22" t="str">
        <f>F5</f>
        <v>1,602.72</v>
      </c>
    </row>
    <row r="8">
      <c r="B8" s="23" t="s">
        <v>14</v>
      </c>
      <c r="C8" s="2"/>
      <c r="D8" s="2"/>
      <c r="E8" s="2"/>
      <c r="F8" s="2"/>
      <c r="G8" s="2"/>
      <c r="H8" s="24"/>
      <c r="I8" s="25" t="str">
        <f>I6+I7</f>
        <v>8,468.32</v>
      </c>
    </row>
    <row r="9">
      <c r="B9" s="26"/>
      <c r="C9" s="26"/>
      <c r="D9" s="26"/>
      <c r="E9" s="26"/>
      <c r="F9" s="26"/>
      <c r="G9" s="26"/>
      <c r="H9" s="26"/>
      <c r="I9" s="26"/>
    </row>
    <row r="10">
      <c r="A10" s="27"/>
      <c r="B10" s="28" t="s">
        <v>15</v>
      </c>
      <c r="C10" s="29" t="s">
        <v>16</v>
      </c>
      <c r="D10" s="27"/>
      <c r="E10" s="30"/>
      <c r="F10" s="31"/>
      <c r="G10" s="32"/>
      <c r="H10" s="32"/>
      <c r="I10" s="27"/>
      <c r="J10" s="27"/>
      <c r="K10" s="27"/>
      <c r="L10" s="27"/>
    </row>
    <row r="11">
      <c r="A11" s="27"/>
      <c r="B11" s="33" t="s">
        <v>17</v>
      </c>
      <c r="C11" s="34" t="str">
        <f>C5</f>
        <v>R$ 1,589.47</v>
      </c>
      <c r="D11" s="27"/>
      <c r="E11" s="35"/>
      <c r="F11" s="36"/>
      <c r="G11" s="32"/>
      <c r="H11" s="32"/>
      <c r="I11" s="27"/>
      <c r="J11" s="27"/>
      <c r="K11" s="27"/>
      <c r="L11" s="27"/>
    </row>
    <row r="12">
      <c r="A12" s="27"/>
      <c r="B12" s="33" t="s">
        <v>18</v>
      </c>
      <c r="C12" s="34" t="str">
        <f>E5</f>
        <v>R$ 6,865.60</v>
      </c>
      <c r="D12" s="27"/>
      <c r="E12" s="35"/>
      <c r="F12" s="36"/>
      <c r="G12" s="32"/>
      <c r="H12" s="32"/>
      <c r="I12" s="27"/>
      <c r="J12" s="27"/>
      <c r="K12" s="27"/>
      <c r="L12" s="27"/>
    </row>
    <row r="13">
      <c r="A13" s="27"/>
      <c r="B13" s="33" t="s">
        <v>19</v>
      </c>
      <c r="C13" s="37">
        <v>0.05</v>
      </c>
      <c r="D13" s="27"/>
      <c r="E13" s="35"/>
      <c r="F13" s="36"/>
      <c r="G13" s="32"/>
      <c r="H13" s="32"/>
      <c r="I13" s="27"/>
      <c r="J13" s="27"/>
      <c r="K13" s="27"/>
      <c r="L13" s="27"/>
    </row>
    <row r="14">
      <c r="A14" s="27"/>
      <c r="B14" s="38" t="s">
        <v>20</v>
      </c>
      <c r="C14" s="39"/>
      <c r="D14" s="27"/>
      <c r="E14" s="35"/>
      <c r="F14" s="36"/>
      <c r="G14" s="32"/>
      <c r="H14" s="32"/>
      <c r="I14" s="27"/>
      <c r="J14" s="27"/>
      <c r="K14" s="27"/>
      <c r="L14" s="27"/>
    </row>
    <row r="15">
      <c r="A15" s="27"/>
      <c r="B15" s="40" t="s">
        <v>21</v>
      </c>
      <c r="C15" s="41" t="str">
        <f>(C11/C12)*C13</f>
        <v>1.16%</v>
      </c>
      <c r="D15" s="27"/>
      <c r="E15" s="42"/>
      <c r="F15" s="43"/>
      <c r="G15" s="32"/>
      <c r="H15" s="32"/>
      <c r="I15" s="27"/>
      <c r="J15" s="27"/>
      <c r="K15" s="27"/>
      <c r="L15" s="27"/>
    </row>
    <row r="16">
      <c r="E16" s="44" t="s">
        <v>22</v>
      </c>
      <c r="F16" s="39"/>
      <c r="G16" s="45"/>
      <c r="H16" s="45"/>
      <c r="I16" s="46"/>
      <c r="J16" s="46"/>
      <c r="K16" s="46"/>
      <c r="L16" s="46"/>
    </row>
    <row r="17" ht="15.75" customHeight="1">
      <c r="E17" s="47" t="s">
        <v>23</v>
      </c>
      <c r="F17" s="48"/>
      <c r="G17" s="49"/>
      <c r="H17" s="49"/>
      <c r="I17" s="46"/>
      <c r="J17" s="46"/>
      <c r="K17" s="46"/>
      <c r="L17" s="46"/>
    </row>
    <row r="18" ht="15.0" customHeight="1">
      <c r="E18" s="50"/>
      <c r="F18" s="51"/>
      <c r="K18" s="46"/>
      <c r="L18" s="46"/>
    </row>
    <row r="19" ht="27.0" customHeight="1">
      <c r="E19" s="52" t="s">
        <v>24</v>
      </c>
      <c r="F19" s="3"/>
      <c r="I19" s="46"/>
      <c r="J19" s="46"/>
      <c r="K19" s="46"/>
      <c r="L19" s="46"/>
    </row>
    <row r="20" ht="15.0" customHeight="1">
      <c r="E20" s="53" t="s">
        <v>25</v>
      </c>
      <c r="F20" s="54" t="s">
        <v>26</v>
      </c>
      <c r="I20" s="46"/>
      <c r="J20" s="46"/>
      <c r="K20" s="46"/>
      <c r="L20" s="46"/>
    </row>
    <row r="21" ht="15.0" customHeight="1">
      <c r="E21" s="55" t="s">
        <v>27</v>
      </c>
      <c r="F21" s="56">
        <v>0.03</v>
      </c>
      <c r="I21" s="46"/>
      <c r="J21" s="46"/>
      <c r="K21" s="46"/>
      <c r="L21" s="46"/>
    </row>
    <row r="22" ht="15.0" customHeight="1">
      <c r="E22" s="55" t="s">
        <v>28</v>
      </c>
      <c r="F22" s="56">
        <v>0.008</v>
      </c>
      <c r="I22" s="46"/>
      <c r="J22" s="46"/>
      <c r="K22" s="46"/>
      <c r="L22" s="46"/>
    </row>
    <row r="23" ht="42.75" customHeight="1">
      <c r="E23" s="55" t="s">
        <v>29</v>
      </c>
      <c r="F23" s="56">
        <v>0.0097</v>
      </c>
      <c r="I23" s="46"/>
      <c r="J23" s="46"/>
      <c r="K23" s="46"/>
      <c r="L23" s="46"/>
    </row>
    <row r="24" ht="15.0" customHeight="1">
      <c r="E24" s="57" t="s">
        <v>30</v>
      </c>
      <c r="F24" s="58">
        <v>0.0059</v>
      </c>
      <c r="I24" s="46"/>
      <c r="J24" s="46"/>
      <c r="K24" s="46"/>
      <c r="L24" s="46"/>
    </row>
    <row r="25" ht="27.75" customHeight="1">
      <c r="E25" s="52" t="s">
        <v>31</v>
      </c>
      <c r="F25" s="3"/>
      <c r="I25" s="46"/>
      <c r="J25" s="46"/>
      <c r="K25" s="46"/>
      <c r="L25" s="46"/>
    </row>
    <row r="26" ht="29.25" customHeight="1">
      <c r="E26" s="53" t="s">
        <v>25</v>
      </c>
      <c r="F26" s="54" t="s">
        <v>26</v>
      </c>
      <c r="I26" s="46"/>
      <c r="J26" s="46"/>
      <c r="K26" s="46"/>
      <c r="L26" s="46"/>
    </row>
    <row r="27" ht="15.75" customHeight="1">
      <c r="E27" s="59" t="s">
        <v>32</v>
      </c>
      <c r="F27" s="56" t="str">
        <f>SUM(F28:F32)</f>
        <v>9.31%</v>
      </c>
      <c r="I27" s="46"/>
      <c r="J27" s="46"/>
      <c r="K27" s="46"/>
      <c r="L27" s="46"/>
    </row>
    <row r="28" ht="15.75" customHeight="1">
      <c r="E28" s="59" t="s">
        <v>33</v>
      </c>
      <c r="F28" s="56">
        <v>0.045</v>
      </c>
      <c r="I28" s="46"/>
      <c r="J28" s="46"/>
      <c r="K28" s="46"/>
      <c r="L28" s="46"/>
    </row>
    <row r="29" ht="15.75" customHeight="1">
      <c r="E29" s="59" t="s">
        <v>34</v>
      </c>
      <c r="F29" s="56">
        <v>0.0065</v>
      </c>
      <c r="I29" s="46"/>
      <c r="J29" s="46"/>
      <c r="K29" s="46"/>
      <c r="L29" s="46"/>
    </row>
    <row r="30" ht="15.75" customHeight="1">
      <c r="E30" s="59" t="s">
        <v>35</v>
      </c>
      <c r="F30" s="60">
        <v>0.03</v>
      </c>
      <c r="I30" s="46"/>
      <c r="J30" s="46"/>
      <c r="K30" s="46"/>
      <c r="L30" s="46"/>
    </row>
    <row r="31" ht="15.75" customHeight="1">
      <c r="E31" s="59" t="s">
        <v>36</v>
      </c>
      <c r="F31" s="61">
        <v>0.0</v>
      </c>
      <c r="I31" s="46"/>
      <c r="J31" s="46"/>
      <c r="K31" s="46"/>
      <c r="L31" s="46"/>
    </row>
    <row r="32" ht="28.5" customHeight="1">
      <c r="E32" s="59" t="s">
        <v>37</v>
      </c>
      <c r="F32" s="56" t="str">
        <f>C15</f>
        <v>1.16%</v>
      </c>
      <c r="I32" s="46"/>
      <c r="J32" s="46"/>
      <c r="K32" s="46"/>
      <c r="L32" s="46"/>
    </row>
    <row r="33" ht="15.75" customHeight="1">
      <c r="E33" s="62" t="s">
        <v>38</v>
      </c>
      <c r="F33" s="63">
        <v>0.0616</v>
      </c>
      <c r="I33" s="46"/>
      <c r="J33" s="46"/>
      <c r="K33" s="46"/>
      <c r="L33" s="46"/>
    </row>
    <row r="34" ht="15.75" customHeight="1">
      <c r="E34" s="64" t="s">
        <v>39</v>
      </c>
      <c r="F34" s="31"/>
      <c r="I34" s="46"/>
      <c r="J34" s="46"/>
      <c r="K34" s="46"/>
      <c r="L34" s="46"/>
    </row>
    <row r="35" ht="15.75" customHeight="1">
      <c r="E35" s="50"/>
      <c r="F35" s="51"/>
      <c r="I35" s="46"/>
      <c r="J35" s="46"/>
      <c r="K35" s="46"/>
      <c r="L35" s="46"/>
    </row>
    <row r="36" ht="18.75" customHeight="1">
      <c r="E36" s="65" t="s">
        <v>40</v>
      </c>
      <c r="F36" s="66" t="str">
        <f>TRUNC(((1+(F21+F22+F23))*(1+F24)*(1+F33))/(1-F27)-1,4)</f>
        <v>23.36%</v>
      </c>
      <c r="H36" s="67"/>
      <c r="I36" s="46"/>
      <c r="J36" s="46"/>
      <c r="K36" s="46"/>
      <c r="L36" s="46"/>
    </row>
    <row r="37" ht="15.75" customHeight="1">
      <c r="E37" s="68" t="s">
        <v>41</v>
      </c>
      <c r="F37" s="31"/>
      <c r="I37" s="46"/>
      <c r="J37" s="46"/>
      <c r="K37" s="46"/>
      <c r="L37" s="46"/>
    </row>
    <row r="38" ht="15.75" customHeight="1">
      <c r="E38" s="42"/>
      <c r="F38" s="43"/>
      <c r="I38" s="46"/>
      <c r="J38" s="46"/>
      <c r="K38" s="46"/>
      <c r="L38" s="46"/>
    </row>
    <row r="39" ht="15.0" customHeight="1">
      <c r="E39" s="69" t="s">
        <v>42</v>
      </c>
      <c r="F39" s="36"/>
      <c r="I39" s="46"/>
      <c r="J39" s="46"/>
      <c r="K39" s="46"/>
      <c r="L39" s="46"/>
    </row>
    <row r="40" ht="15.75" customHeight="1">
      <c r="E40" s="50"/>
      <c r="F40" s="51"/>
      <c r="I40" s="46"/>
      <c r="J40" s="46"/>
      <c r="K40" s="46"/>
      <c r="L40" s="46"/>
    </row>
    <row r="41" ht="15.75" customHeight="1">
      <c r="I41" s="46"/>
    </row>
    <row r="42" ht="15.75" customHeight="1">
      <c r="I42" s="46"/>
    </row>
    <row r="43" ht="15.75" customHeight="1">
      <c r="I43" s="46"/>
    </row>
    <row r="44" ht="15.0" customHeight="1">
      <c r="I44" s="46"/>
    </row>
    <row r="45" ht="15.75" customHeight="1">
      <c r="I45" s="46"/>
    </row>
    <row r="46" ht="15.0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0" customHeight="1"/>
    <row r="60" ht="15.75" customHeight="1"/>
    <row r="61" ht="15.0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13">
    <mergeCell ref="E37:F38"/>
    <mergeCell ref="E39:F40"/>
    <mergeCell ref="E10:F15"/>
    <mergeCell ref="E16:F16"/>
    <mergeCell ref="E17:F18"/>
    <mergeCell ref="B14:C14"/>
    <mergeCell ref="E19:F19"/>
    <mergeCell ref="E25:F25"/>
    <mergeCell ref="B2:I2"/>
    <mergeCell ref="B6:H6"/>
    <mergeCell ref="B7:H7"/>
    <mergeCell ref="B8:H8"/>
    <mergeCell ref="E34:F35"/>
  </mergeCells>
  <printOptions horizontalCentered="1"/>
  <pageMargins bottom="0.3937007874015748" footer="0.0" header="0.0" left="0.5118110236220472" right="0.5118110236220472" top="0.3937007874015748"/>
  <pageSetup fitToWidth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rintOptions/>
  <pageMargins bottom="0.787401575" footer="0.0" header="0.0" left="0.511811024" right="0.511811024" top="0.787401575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4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baseType="lpstr" size="4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2020-06-17T12:39:19Z</dcterms:created>
  <dc:creator>IFPB</dc:creator>
  <cp:lastModifiedBy>IFPB</cp:lastModifiedBy>
  <cp:lastPrinted>2022-07-20T18:58:42Z</cp:lastPrinted>
  <dcterms:modified xsi:type="dcterms:W3CDTF">2022-07-26T17:35:46Z</dcterms:modified>
</cp:coreProperties>
</file>